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" sheetId="1" r:id="rId1"/>
  </sheets>
  <definedNames>
    <definedName name="_xlnm.Print_Area" localSheetId="0">'Таблица'!$B$3:$I$57</definedName>
  </definedNames>
  <calcPr fullCalcOnLoad="1"/>
</workbook>
</file>

<file path=xl/sharedStrings.xml><?xml version="1.0" encoding="utf-8"?>
<sst xmlns="http://schemas.openxmlformats.org/spreadsheetml/2006/main" count="63" uniqueCount="60">
  <si>
    <t>г. Краснодар</t>
  </si>
  <si>
    <t>г-к. Анапа</t>
  </si>
  <si>
    <t>г. Армавир</t>
  </si>
  <si>
    <t>г-к. Геленджик</t>
  </si>
  <si>
    <t>г. Горячий ключ</t>
  </si>
  <si>
    <t>г. Новороссийск</t>
  </si>
  <si>
    <t>г-к.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</si>
  <si>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</si>
  <si>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</si>
  <si>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</si>
  <si>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</si>
  <si>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</si>
  <si>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</si>
  <si>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</si>
  <si>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</si>
  <si>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</si>
  <si>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</si>
  <si>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</si>
  <si>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Каневский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</si>
  <si>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</si>
  <si>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</si>
  <si>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</si>
  <si>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</si>
  <si>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</si>
  <si>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</si>
  <si>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</si>
  <si>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</si>
  <si>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</si>
  <si>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</si>
  <si>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</si>
  <si>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</si>
  <si>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</si>
  <si>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</si>
  <si>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</si>
  <si>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</si>
  <si>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</si>
  <si>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</si>
  <si>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</si>
  <si>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</si>
  <si>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</si>
  <si>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</si>
  <si>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</si>
  <si>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</si>
  <si>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</si>
  <si>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Муниципальное образование</t>
  </si>
  <si>
    <t>№ п/п</t>
  </si>
  <si>
    <t>ИТОГО</t>
  </si>
  <si>
    <t>Банкоматы, платежные терминалы</t>
  </si>
  <si>
    <t>Обеспеченность на тыс. жителей, ед.</t>
  </si>
  <si>
    <t>Численность населения, чел.</t>
  </si>
  <si>
    <t>**- на основании форм отчетности</t>
  </si>
  <si>
    <t>* - на основании  информации представленной кредитными организациями</t>
  </si>
  <si>
    <t>Краснодарский край**:</t>
  </si>
  <si>
    <t>Количество устройств, ед.*</t>
  </si>
  <si>
    <t>Количество учреждений банков в расчете на 1 тыс. жителей</t>
  </si>
  <si>
    <t>Количество учреждений банков***</t>
  </si>
  <si>
    <t>Электронные терминалы</t>
  </si>
  <si>
    <t>По состоянию на 01.10.2016</t>
  </si>
  <si>
    <t>Приложение 1 к письму от ??.12.2016 №Т3-4-22/</t>
  </si>
  <si>
    <t>Информация об обеспеченности банкоматами и POS-терминалами муниципальных образований Краснодарского края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</si>
</sst>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wrapText="1"/>
    </xf>
    <xf numFmtId="3" fontId="1" fillId="33" borderId="16" xfId="0" applyNumberFormat="1" applyFont="1" applyFill="1" applyBorder="1" applyAlignment="1">
      <alignment horizontal="center" wrapText="1"/>
    </xf>
    <xf numFmtId="3" fontId="1" fillId="34" borderId="16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3" fontId="1" fillId="0" borderId="18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wrapText="1"/>
    </xf>
    <xf numFmtId="177" fontId="1" fillId="0" borderId="18" xfId="0" applyNumberFormat="1" applyFont="1" applyFill="1" applyBorder="1" applyAlignment="1">
      <alignment horizontal="center" wrapText="1"/>
    </xf>
    <xf numFmtId="178" fontId="1" fillId="33" borderId="16" xfId="0" applyNumberFormat="1" applyFont="1" applyFill="1" applyBorder="1" applyAlignment="1">
      <alignment horizontal="center" wrapText="1"/>
    </xf>
    <xf numFmtId="3" fontId="1" fillId="0" borderId="20" xfId="0" applyNumberFormat="1" applyFont="1" applyFill="1" applyBorder="1" applyAlignment="1">
      <alignment horizontal="center" wrapText="1"/>
    </xf>
    <xf numFmtId="178" fontId="1" fillId="33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1" fillId="35" borderId="12" xfId="0" applyNumberFormat="1" applyFont="1" applyFill="1" applyBorder="1" applyAlignment="1">
      <alignment horizontal="center" wrapText="1"/>
    </xf>
    <xf numFmtId="3" fontId="1" fillId="35" borderId="11" xfId="0" applyNumberFormat="1" applyFont="1" applyFill="1" applyBorder="1" applyAlignment="1">
      <alignment horizontal="center" wrapText="1"/>
    </xf>
    <xf numFmtId="177" fontId="1" fillId="35" borderId="1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177" fontId="1" fillId="0" borderId="16" xfId="0" applyNumberFormat="1" applyFont="1" applyFill="1" applyBorder="1" applyAlignment="1">
      <alignment horizontal="center"/>
    </xf>
    <xf numFmtId="177" fontId="2" fillId="35" borderId="16" xfId="0" applyNumberFormat="1" applyFont="1" applyFill="1" applyBorder="1" applyAlignment="1">
      <alignment horizontal="center"/>
    </xf>
    <xf numFmtId="178" fontId="1" fillId="35" borderId="21" xfId="0" applyNumberFormat="1" applyFont="1" applyFill="1" applyBorder="1" applyAlignment="1">
      <alignment horizontal="center" wrapText="1"/>
    </xf>
    <xf numFmtId="177" fontId="1" fillId="0" borderId="18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8" fontId="1" fillId="33" borderId="14" xfId="0" applyNumberFormat="1" applyFont="1" applyFill="1" applyBorder="1" applyAlignment="1">
      <alignment horizontal="center" wrapText="1"/>
    </xf>
    <xf numFmtId="177" fontId="1" fillId="0" borderId="14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3" fontId="1" fillId="34" borderId="18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177" fontId="6" fillId="36" borderId="31" xfId="0" applyNumberFormat="1" applyFont="1" applyFill="1" applyBorder="1" applyAlignment="1">
      <alignment horizontal="center" wrapText="1"/>
    </xf>
    <xf numFmtId="177" fontId="6" fillId="37" borderId="31" xfId="0" applyNumberFormat="1" applyFont="1" applyFill="1" applyBorder="1" applyAlignment="1">
      <alignment horizontal="center" wrapText="1"/>
    </xf>
    <xf numFmtId="177" fontId="6" fillId="38" borderId="31" xfId="0" applyNumberFormat="1" applyFont="1" applyFill="1" applyBorder="1" applyAlignment="1">
      <alignment horizontal="center" wrapText="1"/>
    </xf>
    <xf numFmtId="177" fontId="6" fillId="38" borderId="32" xfId="0" applyNumberFormat="1" applyFont="1" applyFill="1" applyBorder="1" applyAlignment="1">
      <alignment horizontal="center" wrapText="1"/>
    </xf>
    <xf numFmtId="177" fontId="6" fillId="39" borderId="3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77" fontId="6" fillId="35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wrapText="1"/>
    </xf>
    <xf numFmtId="2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5" zoomScaleNormal="85" zoomScalePageLayoutView="0" workbookViewId="0" topLeftCell="A1">
      <pane xSplit="2" topLeftCell="C1" activePane="topRight" state="frozen"/>
      <selection pane="topLeft" activeCell="M8" sqref="M8"/>
      <selection pane="topRight" activeCell="D19" sqref="D19"/>
    </sheetView>
  </sheetViews>
  <sheetFormatPr defaultColWidth="9.140625" defaultRowHeight="12.75"/>
  <cols>
    <col min="1" max="1" width="6.140625" style="10" customWidth="1"/>
    <col min="2" max="2" width="24.7109375" style="0" customWidth="1"/>
    <col min="3" max="3" width="14.00390625" style="4" customWidth="1"/>
    <col min="4" max="4" width="14.140625" style="4" customWidth="1"/>
    <col min="5" max="5" width="13.140625" style="0" customWidth="1"/>
    <col min="6" max="6" width="14.00390625" style="4" customWidth="1"/>
    <col min="7" max="7" width="15.421875" style="4" customWidth="1"/>
    <col min="8" max="8" width="15.8515625" style="0" customWidth="1"/>
    <col min="9" max="9" width="11.421875" style="0" customWidth="1"/>
    <col min="10" max="10" width="13.57421875" style="0" hidden="1" customWidth="1"/>
    <col min="11" max="11" width="19.28125" style="0" hidden="1" customWidth="1"/>
    <col min="12" max="12" width="19.421875" style="0" customWidth="1"/>
    <col min="13" max="13" width="17.8515625" style="0" customWidth="1"/>
    <col min="14" max="14" width="14.421875" style="0" customWidth="1"/>
    <col min="15" max="15" width="19.7109375" style="0" customWidth="1"/>
    <col min="16" max="16" width="26.28125" style="0" customWidth="1"/>
  </cols>
  <sheetData>
    <row r="1" spans="8:9" ht="24.75" customHeight="1">
      <c r="H1" s="73" t="s">
        <v>58</v>
      </c>
      <c r="I1" s="73"/>
    </row>
    <row r="2" ht="12.75">
      <c r="H2" s="40"/>
    </row>
    <row r="3" spans="2:16" ht="16.5" thickBot="1">
      <c r="B3" s="76" t="s">
        <v>59</v>
      </c>
      <c r="C3" s="76"/>
      <c r="D3" s="76"/>
      <c r="E3" s="76"/>
      <c r="F3" s="76"/>
      <c r="G3" s="76"/>
      <c r="H3" s="76"/>
      <c r="I3" s="76"/>
      <c r="J3" s="5"/>
      <c r="K3" s="5"/>
      <c r="L3" s="5"/>
      <c r="M3" s="5"/>
      <c r="N3" s="5"/>
      <c r="O3" s="5"/>
      <c r="P3" s="5"/>
    </row>
    <row r="4" spans="1:16" ht="12.75" customHeight="1">
      <c r="A4" s="77" t="s">
        <v>45</v>
      </c>
      <c r="B4" s="86" t="s">
        <v>44</v>
      </c>
      <c r="C4" s="90" t="s">
        <v>57</v>
      </c>
      <c r="D4" s="90"/>
      <c r="E4" s="90"/>
      <c r="F4" s="90"/>
      <c r="G4" s="90"/>
      <c r="H4" s="90"/>
      <c r="I4" s="91"/>
      <c r="J4" s="84" t="s">
        <v>55</v>
      </c>
      <c r="K4" s="74" t="s">
        <v>54</v>
      </c>
      <c r="L4" s="44"/>
      <c r="M4" s="44"/>
      <c r="N4" s="44"/>
      <c r="O4" s="44"/>
      <c r="P4" s="44"/>
    </row>
    <row r="5" spans="1:16" ht="12.75" customHeight="1">
      <c r="A5" s="78"/>
      <c r="B5" s="87"/>
      <c r="C5" s="92"/>
      <c r="D5" s="92"/>
      <c r="E5" s="92"/>
      <c r="F5" s="92"/>
      <c r="G5" s="92"/>
      <c r="H5" s="92"/>
      <c r="I5" s="93"/>
      <c r="J5" s="85"/>
      <c r="K5" s="75"/>
      <c r="L5" s="44"/>
      <c r="M5" s="44"/>
      <c r="N5" s="44"/>
      <c r="O5" s="44"/>
      <c r="P5" s="44"/>
    </row>
    <row r="6" spans="1:16" ht="15.75" customHeight="1">
      <c r="A6" s="78"/>
      <c r="B6" s="88"/>
      <c r="C6" s="80" t="s">
        <v>53</v>
      </c>
      <c r="D6" s="81"/>
      <c r="E6" s="81"/>
      <c r="F6" s="81" t="s">
        <v>49</v>
      </c>
      <c r="G6" s="82" t="s">
        <v>48</v>
      </c>
      <c r="H6" s="82"/>
      <c r="I6" s="83"/>
      <c r="J6" s="85"/>
      <c r="K6" s="75"/>
      <c r="L6" s="7"/>
      <c r="M6" s="7"/>
      <c r="N6" s="7"/>
      <c r="O6" s="7"/>
      <c r="P6" s="7"/>
    </row>
    <row r="7" spans="1:16" ht="48" thickBot="1">
      <c r="A7" s="79"/>
      <c r="B7" s="88"/>
      <c r="C7" s="32" t="s">
        <v>47</v>
      </c>
      <c r="D7" s="33" t="s">
        <v>56</v>
      </c>
      <c r="E7" s="33" t="s">
        <v>46</v>
      </c>
      <c r="F7" s="89"/>
      <c r="G7" s="33" t="s">
        <v>47</v>
      </c>
      <c r="H7" s="33" t="s">
        <v>56</v>
      </c>
      <c r="I7" s="52" t="s">
        <v>46</v>
      </c>
      <c r="J7" s="85"/>
      <c r="K7" s="75"/>
      <c r="L7" s="71"/>
      <c r="M7" s="5"/>
      <c r="N7" s="5"/>
      <c r="O7" s="5"/>
      <c r="P7" s="5"/>
    </row>
    <row r="8" spans="1:16" ht="16.5" thickBot="1">
      <c r="A8" s="11"/>
      <c r="B8" s="9">
        <v>1</v>
      </c>
      <c r="C8" s="15">
        <v>2</v>
      </c>
      <c r="D8" s="16">
        <v>3</v>
      </c>
      <c r="E8" s="17">
        <v>4</v>
      </c>
      <c r="F8" s="16">
        <v>5</v>
      </c>
      <c r="G8" s="17">
        <v>6</v>
      </c>
      <c r="H8" s="17">
        <v>7</v>
      </c>
      <c r="I8" s="53">
        <v>8</v>
      </c>
      <c r="J8" s="59">
        <v>9</v>
      </c>
      <c r="K8" s="60">
        <v>10</v>
      </c>
      <c r="L8" s="5"/>
      <c r="M8" s="5"/>
      <c r="N8" s="5"/>
      <c r="O8" s="5"/>
      <c r="P8" s="5"/>
    </row>
    <row r="9" spans="1:16" s="4" customFormat="1" ht="15.75">
      <c r="A9" s="54">
        <v>1</v>
      </c>
      <c r="B9" s="61" t="s">
        <v>27</v>
      </c>
      <c r="C9" s="20">
        <v>58</v>
      </c>
      <c r="D9" s="21">
        <v>161</v>
      </c>
      <c r="E9" s="21">
        <f aca="true" t="shared" si="0" ref="E9:E52">SUM(C9,D9)</f>
        <v>219</v>
      </c>
      <c r="F9" s="21">
        <v>70622</v>
      </c>
      <c r="G9" s="35">
        <f aca="true" t="shared" si="1" ref="G9:G53">C9/F9*1000</f>
        <v>0.8212738240208434</v>
      </c>
      <c r="H9" s="57">
        <f aca="true" t="shared" si="2" ref="H9:H53">D9/F9*1000</f>
        <v>2.2797428563337205</v>
      </c>
      <c r="I9" s="67">
        <f aca="true" t="shared" si="3" ref="I9:I53">SUM(G9,H9)</f>
        <v>3.101016680354564</v>
      </c>
      <c r="J9" s="64">
        <v>24</v>
      </c>
      <c r="K9" s="58">
        <f aca="true" t="shared" si="4" ref="K9:K53">J9/F9*1000</f>
        <v>0.3398374444224179</v>
      </c>
      <c r="L9" s="5"/>
      <c r="M9" s="5"/>
      <c r="N9" s="5"/>
      <c r="O9" s="5"/>
      <c r="P9" s="5"/>
    </row>
    <row r="10" spans="1:16" s="4" customFormat="1" ht="15.75">
      <c r="A10" s="55">
        <v>2</v>
      </c>
      <c r="B10" s="34" t="s">
        <v>30</v>
      </c>
      <c r="C10" s="22">
        <v>44</v>
      </c>
      <c r="D10" s="23">
        <v>167</v>
      </c>
      <c r="E10" s="21">
        <f t="shared" si="0"/>
        <v>211</v>
      </c>
      <c r="F10" s="23">
        <v>64344</v>
      </c>
      <c r="G10" s="35">
        <f t="shared" si="1"/>
        <v>0.6838244436155664</v>
      </c>
      <c r="H10" s="37">
        <f t="shared" si="2"/>
        <v>2.5954245928136266</v>
      </c>
      <c r="I10" s="67">
        <f t="shared" si="3"/>
        <v>3.279249036429193</v>
      </c>
      <c r="J10" s="50">
        <v>20</v>
      </c>
      <c r="K10" s="45">
        <f t="shared" si="4"/>
        <v>0.31082929255253017</v>
      </c>
      <c r="L10" s="5"/>
      <c r="M10" s="5"/>
      <c r="N10" s="5"/>
      <c r="O10" s="5"/>
      <c r="P10" s="5"/>
    </row>
    <row r="11" spans="1:16" s="4" customFormat="1" ht="15.75">
      <c r="A11" s="54">
        <v>3</v>
      </c>
      <c r="B11" s="34" t="s">
        <v>41</v>
      </c>
      <c r="C11" s="22">
        <v>31</v>
      </c>
      <c r="D11" s="23">
        <v>104</v>
      </c>
      <c r="E11" s="21">
        <f t="shared" si="0"/>
        <v>135</v>
      </c>
      <c r="F11" s="28">
        <v>40888</v>
      </c>
      <c r="G11" s="35">
        <f t="shared" si="1"/>
        <v>0.7581686558403443</v>
      </c>
      <c r="H11" s="37">
        <f t="shared" si="2"/>
        <v>2.543533555077284</v>
      </c>
      <c r="I11" s="67">
        <f t="shared" si="3"/>
        <v>3.3017022109176284</v>
      </c>
      <c r="J11" s="50">
        <v>14</v>
      </c>
      <c r="K11" s="45">
        <f t="shared" si="4"/>
        <v>0.3423987477988652</v>
      </c>
      <c r="L11" s="5"/>
      <c r="M11" s="5"/>
      <c r="N11" s="5"/>
      <c r="O11" s="5"/>
      <c r="P11" s="5"/>
    </row>
    <row r="12" spans="1:16" s="4" customFormat="1" ht="15.75">
      <c r="A12" s="55">
        <v>4</v>
      </c>
      <c r="B12" s="34" t="s">
        <v>29</v>
      </c>
      <c r="C12" s="22">
        <v>33</v>
      </c>
      <c r="D12" s="23">
        <v>111</v>
      </c>
      <c r="E12" s="21">
        <f t="shared" si="0"/>
        <v>144</v>
      </c>
      <c r="F12" s="23">
        <v>43041</v>
      </c>
      <c r="G12" s="35">
        <f t="shared" si="1"/>
        <v>0.7667108106224297</v>
      </c>
      <c r="H12" s="37">
        <f t="shared" si="2"/>
        <v>2.5789363630027182</v>
      </c>
      <c r="I12" s="67">
        <f t="shared" si="3"/>
        <v>3.345647173625148</v>
      </c>
      <c r="J12" s="50">
        <v>16</v>
      </c>
      <c r="K12" s="45">
        <f t="shared" si="4"/>
        <v>0.3717385748472387</v>
      </c>
      <c r="L12" s="5"/>
      <c r="M12" s="5"/>
      <c r="N12" s="5"/>
      <c r="O12" s="5"/>
      <c r="P12" s="5"/>
    </row>
    <row r="13" spans="1:16" s="4" customFormat="1" ht="15.75">
      <c r="A13" s="54">
        <v>5</v>
      </c>
      <c r="B13" s="34" t="s">
        <v>17</v>
      </c>
      <c r="C13" s="22">
        <v>34</v>
      </c>
      <c r="D13" s="23">
        <v>139</v>
      </c>
      <c r="E13" s="21">
        <f t="shared" si="0"/>
        <v>173</v>
      </c>
      <c r="F13" s="23">
        <v>51158</v>
      </c>
      <c r="G13" s="35">
        <f t="shared" si="1"/>
        <v>0.6646076859924156</v>
      </c>
      <c r="H13" s="37">
        <f t="shared" si="2"/>
        <v>2.717072598616052</v>
      </c>
      <c r="I13" s="67">
        <f t="shared" si="3"/>
        <v>3.3816802846084677</v>
      </c>
      <c r="J13" s="50">
        <v>13</v>
      </c>
      <c r="K13" s="45">
        <f t="shared" si="4"/>
        <v>0.25411470346768833</v>
      </c>
      <c r="L13" s="5"/>
      <c r="M13" s="5"/>
      <c r="N13" s="5"/>
      <c r="O13" s="5"/>
      <c r="P13" s="5"/>
    </row>
    <row r="14" spans="1:16" s="4" customFormat="1" ht="15.75">
      <c r="A14" s="55">
        <v>6</v>
      </c>
      <c r="B14" s="34" t="s">
        <v>28</v>
      </c>
      <c r="C14" s="22">
        <v>57</v>
      </c>
      <c r="D14" s="23">
        <v>248</v>
      </c>
      <c r="E14" s="21">
        <f t="shared" si="0"/>
        <v>305</v>
      </c>
      <c r="F14" s="23">
        <v>87336</v>
      </c>
      <c r="G14" s="35">
        <f t="shared" si="1"/>
        <v>0.6526518274251167</v>
      </c>
      <c r="H14" s="37">
        <f t="shared" si="2"/>
        <v>2.8396079509022623</v>
      </c>
      <c r="I14" s="67">
        <f t="shared" si="3"/>
        <v>3.492259778327379</v>
      </c>
      <c r="J14" s="50">
        <v>23</v>
      </c>
      <c r="K14" s="45">
        <f t="shared" si="4"/>
        <v>0.26335073738206466</v>
      </c>
      <c r="L14" s="5"/>
      <c r="M14" s="5"/>
      <c r="N14" s="5"/>
      <c r="O14" s="5"/>
      <c r="P14" s="5"/>
    </row>
    <row r="15" spans="1:16" s="4" customFormat="1" ht="15.75">
      <c r="A15" s="54">
        <v>7</v>
      </c>
      <c r="B15" s="34" t="s">
        <v>13</v>
      </c>
      <c r="C15" s="22">
        <v>65</v>
      </c>
      <c r="D15" s="23">
        <v>305</v>
      </c>
      <c r="E15" s="21">
        <f t="shared" si="0"/>
        <v>370</v>
      </c>
      <c r="F15" s="23">
        <v>99151</v>
      </c>
      <c r="G15" s="35">
        <f t="shared" si="1"/>
        <v>0.6555657532450505</v>
      </c>
      <c r="H15" s="37">
        <f t="shared" si="2"/>
        <v>3.076116226765237</v>
      </c>
      <c r="I15" s="66">
        <f t="shared" si="3"/>
        <v>3.7316819800102876</v>
      </c>
      <c r="J15" s="50">
        <v>33</v>
      </c>
      <c r="K15" s="45">
        <f t="shared" si="4"/>
        <v>0.33282569010902563</v>
      </c>
      <c r="L15" s="5"/>
      <c r="M15" s="5"/>
      <c r="N15" s="5"/>
      <c r="O15" s="5"/>
      <c r="P15" s="5"/>
    </row>
    <row r="16" spans="1:16" ht="15.75">
      <c r="A16" s="55">
        <v>8</v>
      </c>
      <c r="B16" s="34" t="s">
        <v>8</v>
      </c>
      <c r="C16" s="22">
        <v>62</v>
      </c>
      <c r="D16" s="23">
        <v>326</v>
      </c>
      <c r="E16" s="21">
        <f t="shared" si="0"/>
        <v>388</v>
      </c>
      <c r="F16" s="25">
        <v>101180</v>
      </c>
      <c r="G16" s="35">
        <f t="shared" si="1"/>
        <v>0.6127693220003954</v>
      </c>
      <c r="H16" s="37">
        <f t="shared" si="2"/>
        <v>3.221980628582724</v>
      </c>
      <c r="I16" s="66">
        <f t="shared" si="3"/>
        <v>3.8347499505831193</v>
      </c>
      <c r="J16" s="50">
        <v>23</v>
      </c>
      <c r="K16" s="45">
        <f t="shared" si="4"/>
        <v>0.22731765170982407</v>
      </c>
      <c r="L16" s="5"/>
      <c r="M16" s="5"/>
      <c r="N16" s="5"/>
      <c r="O16" s="5"/>
      <c r="P16" s="5"/>
    </row>
    <row r="17" spans="1:16" ht="31.5">
      <c r="A17" s="54">
        <v>9</v>
      </c>
      <c r="B17" s="34" t="s">
        <v>20</v>
      </c>
      <c r="C17" s="22">
        <v>71</v>
      </c>
      <c r="D17" s="23">
        <v>334</v>
      </c>
      <c r="E17" s="21">
        <f t="shared" si="0"/>
        <v>405</v>
      </c>
      <c r="F17" s="23">
        <v>104405</v>
      </c>
      <c r="G17" s="35">
        <f t="shared" si="1"/>
        <v>0.6800440591925674</v>
      </c>
      <c r="H17" s="37">
        <f t="shared" si="2"/>
        <v>3.1990805038072887</v>
      </c>
      <c r="I17" s="66">
        <f t="shared" si="3"/>
        <v>3.879124562999856</v>
      </c>
      <c r="J17" s="50">
        <v>23</v>
      </c>
      <c r="K17" s="45">
        <f t="shared" si="4"/>
        <v>0.22029596283702887</v>
      </c>
      <c r="L17" s="5"/>
      <c r="M17" s="5"/>
      <c r="N17" s="5"/>
      <c r="O17" s="5"/>
      <c r="P17" s="5"/>
    </row>
    <row r="18" spans="1:16" ht="15.75">
      <c r="A18" s="55">
        <v>10</v>
      </c>
      <c r="B18" s="34" t="s">
        <v>21</v>
      </c>
      <c r="C18" s="22">
        <v>28</v>
      </c>
      <c r="D18" s="23">
        <v>117</v>
      </c>
      <c r="E18" s="21">
        <f t="shared" si="0"/>
        <v>145</v>
      </c>
      <c r="F18" s="23">
        <v>35881</v>
      </c>
      <c r="G18" s="35">
        <f t="shared" si="1"/>
        <v>0.7803572921601962</v>
      </c>
      <c r="H18" s="37">
        <f t="shared" si="2"/>
        <v>3.2607786850979625</v>
      </c>
      <c r="I18" s="66">
        <f t="shared" si="3"/>
        <v>4.0411359772581585</v>
      </c>
      <c r="J18" s="50">
        <v>13</v>
      </c>
      <c r="K18" s="45">
        <f t="shared" si="4"/>
        <v>0.36230874278866254</v>
      </c>
      <c r="L18" s="5"/>
      <c r="M18" s="5"/>
      <c r="N18" s="5"/>
      <c r="O18" s="5"/>
      <c r="P18" s="5"/>
    </row>
    <row r="19" spans="1:16" ht="15.75">
      <c r="A19" s="54">
        <v>11</v>
      </c>
      <c r="B19" s="34" t="s">
        <v>9</v>
      </c>
      <c r="C19" s="22">
        <v>29</v>
      </c>
      <c r="D19" s="23">
        <v>99</v>
      </c>
      <c r="E19" s="21">
        <f t="shared" si="0"/>
        <v>128</v>
      </c>
      <c r="F19" s="24">
        <v>30473</v>
      </c>
      <c r="G19" s="35">
        <f t="shared" si="1"/>
        <v>0.9516621271289338</v>
      </c>
      <c r="H19" s="37">
        <f t="shared" si="2"/>
        <v>3.2487776064056706</v>
      </c>
      <c r="I19" s="66">
        <f t="shared" si="3"/>
        <v>4.200439733534605</v>
      </c>
      <c r="J19" s="50">
        <v>13</v>
      </c>
      <c r="K19" s="45">
        <f t="shared" si="4"/>
        <v>0.4266071604371083</v>
      </c>
      <c r="L19" s="5"/>
      <c r="M19" s="5"/>
      <c r="N19" s="5"/>
      <c r="O19" s="5"/>
      <c r="P19" s="5"/>
    </row>
    <row r="20" spans="1:16" ht="15.75">
      <c r="A20" s="55">
        <v>12</v>
      </c>
      <c r="B20" s="34" t="s">
        <v>7</v>
      </c>
      <c r="C20" s="22">
        <v>59</v>
      </c>
      <c r="D20" s="23">
        <v>352</v>
      </c>
      <c r="E20" s="21">
        <f t="shared" si="0"/>
        <v>411</v>
      </c>
      <c r="F20" s="24">
        <v>96055</v>
      </c>
      <c r="G20" s="35">
        <f t="shared" si="1"/>
        <v>0.6142314299099474</v>
      </c>
      <c r="H20" s="37">
        <f t="shared" si="2"/>
        <v>3.6645671750559576</v>
      </c>
      <c r="I20" s="66">
        <f t="shared" si="3"/>
        <v>4.278798604965905</v>
      </c>
      <c r="J20" s="50">
        <v>18</v>
      </c>
      <c r="K20" s="45">
        <f t="shared" si="4"/>
        <v>0.18739263963354327</v>
      </c>
      <c r="L20" s="5"/>
      <c r="M20" s="5"/>
      <c r="N20" s="5"/>
      <c r="O20" s="5"/>
      <c r="P20" s="5"/>
    </row>
    <row r="21" spans="1:16" ht="15.75">
      <c r="A21" s="54">
        <v>13</v>
      </c>
      <c r="B21" s="34" t="s">
        <v>14</v>
      </c>
      <c r="C21" s="22">
        <v>86</v>
      </c>
      <c r="D21" s="23">
        <v>513</v>
      </c>
      <c r="E21" s="21">
        <f t="shared" si="0"/>
        <v>599</v>
      </c>
      <c r="F21" s="23">
        <v>137429</v>
      </c>
      <c r="G21" s="35">
        <f t="shared" si="1"/>
        <v>0.625777674289997</v>
      </c>
      <c r="H21" s="37">
        <f t="shared" si="2"/>
        <v>3.73283659198568</v>
      </c>
      <c r="I21" s="66">
        <f t="shared" si="3"/>
        <v>4.358614266275676</v>
      </c>
      <c r="J21" s="50">
        <v>23</v>
      </c>
      <c r="K21" s="45">
        <f t="shared" si="4"/>
        <v>0.16735914544965036</v>
      </c>
      <c r="L21" s="5"/>
      <c r="M21" s="5"/>
      <c r="N21" s="5"/>
      <c r="O21" s="5"/>
      <c r="P21" s="5"/>
    </row>
    <row r="22" spans="1:16" ht="15.75">
      <c r="A22" s="55">
        <v>14</v>
      </c>
      <c r="B22" s="34" t="s">
        <v>42</v>
      </c>
      <c r="C22" s="22">
        <v>97</v>
      </c>
      <c r="D22" s="23">
        <v>442</v>
      </c>
      <c r="E22" s="21">
        <f t="shared" si="0"/>
        <v>539</v>
      </c>
      <c r="F22" s="28">
        <v>110859</v>
      </c>
      <c r="G22" s="35">
        <f t="shared" si="1"/>
        <v>0.874985341740409</v>
      </c>
      <c r="H22" s="37">
        <f t="shared" si="2"/>
        <v>3.987046608755266</v>
      </c>
      <c r="I22" s="66">
        <f t="shared" si="3"/>
        <v>4.862031950495675</v>
      </c>
      <c r="J22" s="50">
        <v>30</v>
      </c>
      <c r="K22" s="45">
        <f t="shared" si="4"/>
        <v>0.27061402321868316</v>
      </c>
      <c r="L22" s="5"/>
      <c r="M22" s="5"/>
      <c r="N22" s="5"/>
      <c r="O22" s="5"/>
      <c r="P22" s="5"/>
    </row>
    <row r="23" spans="1:16" ht="15.75">
      <c r="A23" s="54">
        <v>15</v>
      </c>
      <c r="B23" s="34" t="s">
        <v>24</v>
      </c>
      <c r="C23" s="22">
        <v>70</v>
      </c>
      <c r="D23" s="23">
        <v>257</v>
      </c>
      <c r="E23" s="21">
        <f t="shared" si="0"/>
        <v>327</v>
      </c>
      <c r="F23" s="23">
        <v>65860</v>
      </c>
      <c r="G23" s="35">
        <f t="shared" si="1"/>
        <v>1.0628606134224112</v>
      </c>
      <c r="H23" s="37">
        <f t="shared" si="2"/>
        <v>3.902216823565138</v>
      </c>
      <c r="I23" s="66">
        <f t="shared" si="3"/>
        <v>4.965077436987549</v>
      </c>
      <c r="J23" s="50">
        <v>20</v>
      </c>
      <c r="K23" s="45">
        <f t="shared" si="4"/>
        <v>0.3036744609778318</v>
      </c>
      <c r="L23" s="5"/>
      <c r="M23" s="5"/>
      <c r="N23" s="5"/>
      <c r="O23" s="5"/>
      <c r="P23" s="5"/>
    </row>
    <row r="24" spans="1:16" ht="15.75">
      <c r="A24" s="55">
        <v>16</v>
      </c>
      <c r="B24" s="34" t="s">
        <v>43</v>
      </c>
      <c r="C24" s="22">
        <v>40</v>
      </c>
      <c r="D24" s="23">
        <v>145</v>
      </c>
      <c r="E24" s="21">
        <f t="shared" si="0"/>
        <v>185</v>
      </c>
      <c r="F24" s="28">
        <v>36359</v>
      </c>
      <c r="G24" s="35">
        <f t="shared" si="1"/>
        <v>1.1001402678841552</v>
      </c>
      <c r="H24" s="37">
        <f t="shared" si="2"/>
        <v>3.9880084710800623</v>
      </c>
      <c r="I24" s="66">
        <f t="shared" si="3"/>
        <v>5.088148738964217</v>
      </c>
      <c r="J24" s="50">
        <v>14</v>
      </c>
      <c r="K24" s="45">
        <f t="shared" si="4"/>
        <v>0.38504909375945434</v>
      </c>
      <c r="L24" s="5"/>
      <c r="M24" s="5"/>
      <c r="N24" s="5"/>
      <c r="O24" s="5"/>
      <c r="P24" s="5"/>
    </row>
    <row r="25" spans="1:16" ht="15.75">
      <c r="A25" s="54">
        <v>17</v>
      </c>
      <c r="B25" s="34" t="s">
        <v>18</v>
      </c>
      <c r="C25" s="22">
        <v>83</v>
      </c>
      <c r="D25" s="23">
        <v>444</v>
      </c>
      <c r="E25" s="21">
        <f t="shared" si="0"/>
        <v>527</v>
      </c>
      <c r="F25" s="23">
        <v>103074</v>
      </c>
      <c r="G25" s="35">
        <f t="shared" si="1"/>
        <v>0.8052467159516464</v>
      </c>
      <c r="H25" s="37">
        <f t="shared" si="2"/>
        <v>4.307584841958205</v>
      </c>
      <c r="I25" s="66">
        <f t="shared" si="3"/>
        <v>5.1128315579098516</v>
      </c>
      <c r="J25" s="50">
        <v>25</v>
      </c>
      <c r="K25" s="45">
        <f t="shared" si="4"/>
        <v>0.2425441915517007</v>
      </c>
      <c r="L25" s="5"/>
      <c r="M25" s="5"/>
      <c r="N25" s="5"/>
      <c r="O25" s="5"/>
      <c r="P25" s="5"/>
    </row>
    <row r="26" spans="1:16" ht="15.75">
      <c r="A26" s="55">
        <v>18</v>
      </c>
      <c r="B26" s="34" t="s">
        <v>23</v>
      </c>
      <c r="C26" s="22">
        <v>76</v>
      </c>
      <c r="D26" s="23">
        <v>470</v>
      </c>
      <c r="E26" s="21">
        <f t="shared" si="0"/>
        <v>546</v>
      </c>
      <c r="F26" s="23">
        <v>105764</v>
      </c>
      <c r="G26" s="35">
        <f t="shared" si="1"/>
        <v>0.7185809916417685</v>
      </c>
      <c r="H26" s="37">
        <f t="shared" si="2"/>
        <v>4.4438561325214625</v>
      </c>
      <c r="I26" s="66">
        <f t="shared" si="3"/>
        <v>5.162437124163231</v>
      </c>
      <c r="J26" s="50">
        <v>28</v>
      </c>
      <c r="K26" s="45">
        <f t="shared" si="4"/>
        <v>0.2647403653417042</v>
      </c>
      <c r="L26" s="5"/>
      <c r="M26" s="5"/>
      <c r="N26" s="5"/>
      <c r="O26" s="5"/>
      <c r="P26" s="5"/>
    </row>
    <row r="27" spans="1:16" ht="15.75">
      <c r="A27" s="54">
        <v>19</v>
      </c>
      <c r="B27" s="34" t="s">
        <v>22</v>
      </c>
      <c r="C27" s="22">
        <v>89</v>
      </c>
      <c r="D27" s="23">
        <v>602</v>
      </c>
      <c r="E27" s="21">
        <f t="shared" si="0"/>
        <v>691</v>
      </c>
      <c r="F27" s="23">
        <v>133636</v>
      </c>
      <c r="G27" s="35">
        <f t="shared" si="1"/>
        <v>0.6659882067706306</v>
      </c>
      <c r="H27" s="37">
        <f t="shared" si="2"/>
        <v>4.504774162650783</v>
      </c>
      <c r="I27" s="66">
        <f t="shared" si="3"/>
        <v>5.170762369421413</v>
      </c>
      <c r="J27" s="50">
        <v>35</v>
      </c>
      <c r="K27" s="45">
        <f t="shared" si="4"/>
        <v>0.26190547457271995</v>
      </c>
      <c r="L27" s="5"/>
      <c r="M27" s="5"/>
      <c r="N27" s="5"/>
      <c r="O27" s="5"/>
      <c r="P27" s="5"/>
    </row>
    <row r="28" spans="1:16" ht="15.75">
      <c r="A28" s="55">
        <v>20</v>
      </c>
      <c r="B28" s="34" t="s">
        <v>11</v>
      </c>
      <c r="C28" s="22">
        <v>43</v>
      </c>
      <c r="D28" s="23">
        <v>224</v>
      </c>
      <c r="E28" s="21">
        <f t="shared" si="0"/>
        <v>267</v>
      </c>
      <c r="F28" s="24">
        <v>51322</v>
      </c>
      <c r="G28" s="35">
        <f t="shared" si="1"/>
        <v>0.8378473169401037</v>
      </c>
      <c r="H28" s="37">
        <f t="shared" si="2"/>
        <v>4.364599976618215</v>
      </c>
      <c r="I28" s="66">
        <f t="shared" si="3"/>
        <v>5.202447293558318</v>
      </c>
      <c r="J28" s="50">
        <v>13</v>
      </c>
      <c r="K28" s="45">
        <f t="shared" si="4"/>
        <v>0.25330267721444993</v>
      </c>
      <c r="L28" s="5"/>
      <c r="M28" s="5"/>
      <c r="N28" s="5"/>
      <c r="O28" s="5"/>
      <c r="P28" s="5"/>
    </row>
    <row r="29" spans="1:16" ht="15.75">
      <c r="A29" s="54">
        <v>21</v>
      </c>
      <c r="B29" s="34" t="s">
        <v>33</v>
      </c>
      <c r="C29" s="22">
        <v>78</v>
      </c>
      <c r="D29" s="23">
        <v>536</v>
      </c>
      <c r="E29" s="21">
        <f t="shared" si="0"/>
        <v>614</v>
      </c>
      <c r="F29" s="23">
        <v>117453</v>
      </c>
      <c r="G29" s="35">
        <f t="shared" si="1"/>
        <v>0.6640954254042042</v>
      </c>
      <c r="H29" s="37">
        <f t="shared" si="2"/>
        <v>4.563527538675044</v>
      </c>
      <c r="I29" s="66">
        <f t="shared" si="3"/>
        <v>5.227622964079248</v>
      </c>
      <c r="J29" s="50">
        <v>22</v>
      </c>
      <c r="K29" s="45">
        <f t="shared" si="4"/>
        <v>0.18730896613964737</v>
      </c>
      <c r="L29" s="5"/>
      <c r="M29" s="5"/>
      <c r="N29" s="5"/>
      <c r="O29" s="5"/>
      <c r="P29" s="5"/>
    </row>
    <row r="30" spans="1:16" ht="15.75">
      <c r="A30" s="55">
        <v>22</v>
      </c>
      <c r="B30" s="34" t="s">
        <v>31</v>
      </c>
      <c r="C30" s="22">
        <v>65</v>
      </c>
      <c r="D30" s="23">
        <v>308</v>
      </c>
      <c r="E30" s="21">
        <f t="shared" si="0"/>
        <v>373</v>
      </c>
      <c r="F30" s="23">
        <v>66993</v>
      </c>
      <c r="G30" s="35">
        <f t="shared" si="1"/>
        <v>0.9702506231994388</v>
      </c>
      <c r="H30" s="37">
        <f t="shared" si="2"/>
        <v>4.597495260698879</v>
      </c>
      <c r="I30" s="70">
        <f t="shared" si="3"/>
        <v>5.567745883898318</v>
      </c>
      <c r="J30" s="50">
        <v>20</v>
      </c>
      <c r="K30" s="45">
        <f t="shared" si="4"/>
        <v>0.298538653292135</v>
      </c>
      <c r="L30" s="5"/>
      <c r="M30" s="5"/>
      <c r="N30" s="5"/>
      <c r="O30" s="5"/>
      <c r="P30" s="5"/>
    </row>
    <row r="31" spans="1:16" ht="15.75">
      <c r="A31" s="54">
        <v>23</v>
      </c>
      <c r="B31" s="34" t="s">
        <v>19</v>
      </c>
      <c r="C31" s="22">
        <v>83</v>
      </c>
      <c r="D31" s="23">
        <v>405</v>
      </c>
      <c r="E31" s="21">
        <f t="shared" si="0"/>
        <v>488</v>
      </c>
      <c r="F31" s="23">
        <v>86685</v>
      </c>
      <c r="G31" s="35">
        <f t="shared" si="1"/>
        <v>0.9574897617811616</v>
      </c>
      <c r="H31" s="37">
        <f t="shared" si="2"/>
        <v>4.672088596643017</v>
      </c>
      <c r="I31" s="70">
        <f t="shared" si="3"/>
        <v>5.629578358424179</v>
      </c>
      <c r="J31" s="50">
        <v>18</v>
      </c>
      <c r="K31" s="45">
        <f t="shared" si="4"/>
        <v>0.20764838207302302</v>
      </c>
      <c r="L31" s="5"/>
      <c r="M31" s="5"/>
      <c r="N31" s="5"/>
      <c r="O31" s="5"/>
      <c r="P31" s="5"/>
    </row>
    <row r="32" spans="1:16" ht="15.75">
      <c r="A32" s="55">
        <v>24</v>
      </c>
      <c r="B32" s="34" t="s">
        <v>12</v>
      </c>
      <c r="C32" s="22">
        <v>63</v>
      </c>
      <c r="D32" s="23">
        <v>282</v>
      </c>
      <c r="E32" s="21">
        <f t="shared" si="0"/>
        <v>345</v>
      </c>
      <c r="F32" s="23">
        <v>59674</v>
      </c>
      <c r="G32" s="35">
        <f t="shared" si="1"/>
        <v>1.0557361665046754</v>
      </c>
      <c r="H32" s="37">
        <f t="shared" si="2"/>
        <v>4.725676173878071</v>
      </c>
      <c r="I32" s="70">
        <f t="shared" si="3"/>
        <v>5.781412340382746</v>
      </c>
      <c r="J32" s="50">
        <v>23</v>
      </c>
      <c r="K32" s="45">
        <f t="shared" si="4"/>
        <v>0.38542748935884974</v>
      </c>
      <c r="L32" s="5"/>
      <c r="M32" s="5"/>
      <c r="N32" s="5"/>
      <c r="O32" s="5"/>
      <c r="P32" s="5"/>
    </row>
    <row r="33" spans="1:16" ht="15.75">
      <c r="A33" s="54">
        <v>25</v>
      </c>
      <c r="B33" s="34" t="s">
        <v>25</v>
      </c>
      <c r="C33" s="22">
        <v>90</v>
      </c>
      <c r="D33" s="23">
        <v>481</v>
      </c>
      <c r="E33" s="21">
        <f t="shared" si="0"/>
        <v>571</v>
      </c>
      <c r="F33" s="23">
        <v>98659</v>
      </c>
      <c r="G33" s="35">
        <f t="shared" si="1"/>
        <v>0.9122330451352639</v>
      </c>
      <c r="H33" s="37">
        <f t="shared" si="2"/>
        <v>4.875378830111799</v>
      </c>
      <c r="I33" s="70">
        <f t="shared" si="3"/>
        <v>5.787611875247063</v>
      </c>
      <c r="J33" s="50">
        <v>40</v>
      </c>
      <c r="K33" s="45">
        <f t="shared" si="4"/>
        <v>0.4054369089490062</v>
      </c>
      <c r="L33" s="5"/>
      <c r="M33" s="5"/>
      <c r="N33" s="5"/>
      <c r="O33" s="5"/>
      <c r="P33" s="5"/>
    </row>
    <row r="34" spans="1:16" ht="15.75">
      <c r="A34" s="55">
        <v>26</v>
      </c>
      <c r="B34" s="34" t="s">
        <v>36</v>
      </c>
      <c r="C34" s="22">
        <v>47</v>
      </c>
      <c r="D34" s="23">
        <v>236</v>
      </c>
      <c r="E34" s="21">
        <f t="shared" si="0"/>
        <v>283</v>
      </c>
      <c r="F34" s="23">
        <v>48664</v>
      </c>
      <c r="G34" s="35">
        <f t="shared" si="1"/>
        <v>0.9658063455531809</v>
      </c>
      <c r="H34" s="37">
        <f t="shared" si="2"/>
        <v>4.849580798947888</v>
      </c>
      <c r="I34" s="70">
        <f t="shared" si="3"/>
        <v>5.815387144501068</v>
      </c>
      <c r="J34" s="50">
        <v>18</v>
      </c>
      <c r="K34" s="45">
        <f t="shared" si="4"/>
        <v>0.3698832812756863</v>
      </c>
      <c r="L34" s="5"/>
      <c r="M34" s="5"/>
      <c r="N34" s="5"/>
      <c r="O34" s="5"/>
      <c r="P34" s="5"/>
    </row>
    <row r="35" spans="1:16" ht="15.75">
      <c r="A35" s="54">
        <v>27</v>
      </c>
      <c r="B35" s="34" t="s">
        <v>10</v>
      </c>
      <c r="C35" s="22">
        <v>87</v>
      </c>
      <c r="D35" s="23">
        <v>544</v>
      </c>
      <c r="E35" s="21">
        <f t="shared" si="0"/>
        <v>631</v>
      </c>
      <c r="F35" s="25">
        <v>107945</v>
      </c>
      <c r="G35" s="35">
        <f t="shared" si="1"/>
        <v>0.805966001204317</v>
      </c>
      <c r="H35" s="37">
        <f t="shared" si="2"/>
        <v>5.039603501783316</v>
      </c>
      <c r="I35" s="70">
        <f t="shared" si="3"/>
        <v>5.845569502987633</v>
      </c>
      <c r="J35" s="50">
        <v>35</v>
      </c>
      <c r="K35" s="45">
        <f t="shared" si="4"/>
        <v>0.3242391958867942</v>
      </c>
      <c r="L35" s="5"/>
      <c r="M35" s="5"/>
      <c r="N35" s="5"/>
      <c r="O35" s="5"/>
      <c r="P35" s="5"/>
    </row>
    <row r="36" spans="1:16" ht="31.5">
      <c r="A36" s="55">
        <v>28</v>
      </c>
      <c r="B36" s="34" t="s">
        <v>32</v>
      </c>
      <c r="C36" s="26">
        <v>55</v>
      </c>
      <c r="D36" s="23">
        <v>300</v>
      </c>
      <c r="E36" s="21">
        <f t="shared" si="0"/>
        <v>355</v>
      </c>
      <c r="F36" s="23">
        <v>59480</v>
      </c>
      <c r="G36" s="35">
        <f t="shared" si="1"/>
        <v>0.9246805648957633</v>
      </c>
      <c r="H36" s="37">
        <f t="shared" si="2"/>
        <v>5.043712172158709</v>
      </c>
      <c r="I36" s="70">
        <f t="shared" si="3"/>
        <v>5.968392737054472</v>
      </c>
      <c r="J36" s="50">
        <v>15</v>
      </c>
      <c r="K36" s="45">
        <f t="shared" si="4"/>
        <v>0.2521856086079355</v>
      </c>
      <c r="L36" s="5"/>
      <c r="M36" s="5"/>
      <c r="N36" s="5"/>
      <c r="O36" s="5"/>
      <c r="P36" s="5"/>
    </row>
    <row r="37" spans="1:16" ht="15.75">
      <c r="A37" s="54">
        <v>29</v>
      </c>
      <c r="B37" s="34" t="s">
        <v>34</v>
      </c>
      <c r="C37" s="22">
        <v>123</v>
      </c>
      <c r="D37" s="23">
        <v>678</v>
      </c>
      <c r="E37" s="21">
        <f t="shared" si="0"/>
        <v>801</v>
      </c>
      <c r="F37" s="23">
        <v>131954</v>
      </c>
      <c r="G37" s="35">
        <f t="shared" si="1"/>
        <v>0.9321430195371114</v>
      </c>
      <c r="H37" s="37">
        <f t="shared" si="2"/>
        <v>5.138154205253346</v>
      </c>
      <c r="I37" s="70">
        <f t="shared" si="3"/>
        <v>6.070297224790457</v>
      </c>
      <c r="J37" s="50">
        <v>35</v>
      </c>
      <c r="K37" s="45">
        <f t="shared" si="4"/>
        <v>0.26524394864877154</v>
      </c>
      <c r="L37" s="5"/>
      <c r="M37" s="5"/>
      <c r="N37" s="5"/>
      <c r="O37" s="5"/>
      <c r="P37" s="5"/>
    </row>
    <row r="38" spans="1:16" ht="15.75">
      <c r="A38" s="55">
        <v>30</v>
      </c>
      <c r="B38" s="31" t="s">
        <v>4</v>
      </c>
      <c r="C38" s="26">
        <v>49</v>
      </c>
      <c r="D38" s="27">
        <v>353</v>
      </c>
      <c r="E38" s="21">
        <f t="shared" si="0"/>
        <v>402</v>
      </c>
      <c r="F38" s="25">
        <v>62760</v>
      </c>
      <c r="G38" s="35">
        <f t="shared" si="1"/>
        <v>0.7807520713830465</v>
      </c>
      <c r="H38" s="37">
        <f t="shared" si="2"/>
        <v>5.624601657106437</v>
      </c>
      <c r="I38" s="70">
        <f t="shared" si="3"/>
        <v>6.405353728489484</v>
      </c>
      <c r="J38" s="49">
        <v>23</v>
      </c>
      <c r="K38" s="45">
        <f t="shared" si="4"/>
        <v>0.36647546207775655</v>
      </c>
      <c r="L38" s="6"/>
      <c r="M38" s="6"/>
      <c r="N38" s="6"/>
      <c r="O38" s="6"/>
      <c r="P38" s="6"/>
    </row>
    <row r="39" spans="1:16" ht="15.75">
      <c r="A39" s="54">
        <v>31</v>
      </c>
      <c r="B39" s="34" t="s">
        <v>16</v>
      </c>
      <c r="C39" s="22">
        <v>127</v>
      </c>
      <c r="D39" s="23">
        <v>666</v>
      </c>
      <c r="E39" s="21">
        <f t="shared" si="0"/>
        <v>793</v>
      </c>
      <c r="F39" s="23">
        <v>123772</v>
      </c>
      <c r="G39" s="35">
        <f t="shared" si="1"/>
        <v>1.0260802120027146</v>
      </c>
      <c r="H39" s="37">
        <f t="shared" si="2"/>
        <v>5.380861584203212</v>
      </c>
      <c r="I39" s="70">
        <f t="shared" si="3"/>
        <v>6.406941796205927</v>
      </c>
      <c r="J39" s="50">
        <v>35</v>
      </c>
      <c r="K39" s="45">
        <f t="shared" si="4"/>
        <v>0.2827780111818505</v>
      </c>
      <c r="L39" s="5"/>
      <c r="M39" s="5"/>
      <c r="N39" s="5"/>
      <c r="O39" s="5"/>
      <c r="P39" s="5"/>
    </row>
    <row r="40" spans="1:16" ht="15.75">
      <c r="A40" s="55">
        <v>32</v>
      </c>
      <c r="B40" s="34" t="s">
        <v>35</v>
      </c>
      <c r="C40" s="22">
        <v>38</v>
      </c>
      <c r="D40" s="23">
        <v>236</v>
      </c>
      <c r="E40" s="21">
        <f t="shared" si="0"/>
        <v>274</v>
      </c>
      <c r="F40" s="23">
        <v>40667</v>
      </c>
      <c r="G40" s="35">
        <f t="shared" si="1"/>
        <v>0.9344185703395874</v>
      </c>
      <c r="H40" s="37">
        <f t="shared" si="2"/>
        <v>5.803231121056385</v>
      </c>
      <c r="I40" s="70">
        <f t="shared" si="3"/>
        <v>6.737649691395972</v>
      </c>
      <c r="J40" s="50"/>
      <c r="K40" s="45">
        <f t="shared" si="4"/>
        <v>0</v>
      </c>
      <c r="L40" s="5"/>
      <c r="M40" s="5"/>
      <c r="N40" s="5"/>
      <c r="O40" s="5"/>
      <c r="P40" s="5"/>
    </row>
    <row r="41" spans="1:16" ht="15.75">
      <c r="A41" s="54">
        <v>33</v>
      </c>
      <c r="B41" s="34" t="s">
        <v>38</v>
      </c>
      <c r="C41" s="22">
        <v>111</v>
      </c>
      <c r="D41" s="23">
        <v>660</v>
      </c>
      <c r="E41" s="21">
        <f t="shared" si="0"/>
        <v>771</v>
      </c>
      <c r="F41" s="28">
        <v>110724</v>
      </c>
      <c r="G41" s="35">
        <f t="shared" si="1"/>
        <v>1.0024926845128428</v>
      </c>
      <c r="H41" s="37">
        <f t="shared" si="2"/>
        <v>5.9607673133196055</v>
      </c>
      <c r="I41" s="70">
        <f t="shared" si="3"/>
        <v>6.9632599978324485</v>
      </c>
      <c r="J41" s="50">
        <v>33</v>
      </c>
      <c r="K41" s="45">
        <f t="shared" si="4"/>
        <v>0.2980383656659803</v>
      </c>
      <c r="L41" s="5"/>
      <c r="M41" s="5"/>
      <c r="N41" s="5"/>
      <c r="O41" s="5"/>
      <c r="P41" s="5"/>
    </row>
    <row r="42" spans="1:16" ht="15.75">
      <c r="A42" s="55">
        <v>34</v>
      </c>
      <c r="B42" s="34" t="s">
        <v>39</v>
      </c>
      <c r="C42" s="22">
        <v>118</v>
      </c>
      <c r="D42" s="23">
        <v>735</v>
      </c>
      <c r="E42" s="21">
        <f t="shared" si="0"/>
        <v>853</v>
      </c>
      <c r="F42" s="28">
        <v>119160</v>
      </c>
      <c r="G42" s="35">
        <f t="shared" si="1"/>
        <v>0.99026518966096</v>
      </c>
      <c r="H42" s="37">
        <f t="shared" si="2"/>
        <v>6.168177240684794</v>
      </c>
      <c r="I42" s="70">
        <f t="shared" si="3"/>
        <v>7.158442430345754</v>
      </c>
      <c r="J42" s="50">
        <v>31</v>
      </c>
      <c r="K42" s="45">
        <f t="shared" si="4"/>
        <v>0.2601544142329641</v>
      </c>
      <c r="L42" s="5"/>
      <c r="M42" s="5"/>
      <c r="N42" s="5"/>
      <c r="O42" s="5"/>
      <c r="P42" s="5"/>
    </row>
    <row r="43" spans="1:16" ht="15.75">
      <c r="A43" s="54">
        <v>35</v>
      </c>
      <c r="B43" s="34" t="s">
        <v>26</v>
      </c>
      <c r="C43" s="22">
        <v>71</v>
      </c>
      <c r="D43" s="23">
        <v>409</v>
      </c>
      <c r="E43" s="21">
        <f t="shared" si="0"/>
        <v>480</v>
      </c>
      <c r="F43" s="23">
        <v>63955</v>
      </c>
      <c r="G43" s="35">
        <f t="shared" si="1"/>
        <v>1.1101555781408803</v>
      </c>
      <c r="H43" s="37">
        <f t="shared" si="2"/>
        <v>6.395121569853803</v>
      </c>
      <c r="I43" s="70">
        <f t="shared" si="3"/>
        <v>7.505277147994683</v>
      </c>
      <c r="J43" s="50">
        <v>20</v>
      </c>
      <c r="K43" s="45">
        <f t="shared" si="4"/>
        <v>0.3127198811664451</v>
      </c>
      <c r="L43" s="5"/>
      <c r="M43" s="5"/>
      <c r="N43" s="5"/>
      <c r="O43" s="5"/>
      <c r="P43" s="5"/>
    </row>
    <row r="44" spans="1:16" ht="15.75">
      <c r="A44" s="55">
        <v>36</v>
      </c>
      <c r="B44" s="31" t="s">
        <v>2</v>
      </c>
      <c r="C44" s="22">
        <v>189</v>
      </c>
      <c r="D44" s="23">
        <v>1442</v>
      </c>
      <c r="E44" s="21">
        <f t="shared" si="0"/>
        <v>1631</v>
      </c>
      <c r="F44" s="25">
        <v>209933</v>
      </c>
      <c r="G44" s="35">
        <f t="shared" si="1"/>
        <v>0.9002872344986258</v>
      </c>
      <c r="H44" s="37">
        <f t="shared" si="2"/>
        <v>6.868858159508034</v>
      </c>
      <c r="I44" s="70">
        <f t="shared" si="3"/>
        <v>7.769145394006659</v>
      </c>
      <c r="J44" s="49">
        <v>55</v>
      </c>
      <c r="K44" s="45">
        <f t="shared" si="4"/>
        <v>0.26198834866362125</v>
      </c>
      <c r="L44" s="6"/>
      <c r="M44" s="6"/>
      <c r="N44" s="6"/>
      <c r="O44" s="6"/>
      <c r="P44" s="6"/>
    </row>
    <row r="45" spans="1:16" ht="15.75">
      <c r="A45" s="54">
        <v>37</v>
      </c>
      <c r="B45" s="34" t="s">
        <v>37</v>
      </c>
      <c r="C45" s="22">
        <v>129</v>
      </c>
      <c r="D45" s="23">
        <v>883</v>
      </c>
      <c r="E45" s="21">
        <f t="shared" si="0"/>
        <v>1012</v>
      </c>
      <c r="F45" s="28">
        <v>122334</v>
      </c>
      <c r="G45" s="35">
        <f t="shared" si="1"/>
        <v>1.054490166266124</v>
      </c>
      <c r="H45" s="37">
        <f t="shared" si="2"/>
        <v>7.217944316379747</v>
      </c>
      <c r="I45" s="70">
        <f t="shared" si="3"/>
        <v>8.27243448264587</v>
      </c>
      <c r="J45" s="50">
        <v>39</v>
      </c>
      <c r="K45" s="45">
        <f t="shared" si="4"/>
        <v>0.318799352592084</v>
      </c>
      <c r="L45" s="5"/>
      <c r="M45" s="5"/>
      <c r="N45" s="5"/>
      <c r="O45" s="5"/>
      <c r="P45" s="5"/>
    </row>
    <row r="46" spans="1:16" ht="15.75">
      <c r="A46" s="55">
        <v>38</v>
      </c>
      <c r="B46" s="34" t="s">
        <v>15</v>
      </c>
      <c r="C46" s="22">
        <v>130</v>
      </c>
      <c r="D46" s="23">
        <v>1100</v>
      </c>
      <c r="E46" s="21">
        <f t="shared" si="0"/>
        <v>1230</v>
      </c>
      <c r="F46" s="23">
        <v>137166</v>
      </c>
      <c r="G46" s="35">
        <f t="shared" si="1"/>
        <v>0.9477567327180205</v>
      </c>
      <c r="H46" s="37">
        <f t="shared" si="2"/>
        <v>8.019480046075557</v>
      </c>
      <c r="I46" s="70">
        <f t="shared" si="3"/>
        <v>8.967236778793577</v>
      </c>
      <c r="J46" s="50">
        <v>38</v>
      </c>
      <c r="K46" s="45">
        <f t="shared" si="4"/>
        <v>0.27703658340988296</v>
      </c>
      <c r="L46" s="5"/>
      <c r="M46" s="5"/>
      <c r="N46" s="5"/>
      <c r="O46" s="5"/>
      <c r="P46" s="5"/>
    </row>
    <row r="47" spans="1:16" ht="15.75">
      <c r="A47" s="54">
        <v>39</v>
      </c>
      <c r="B47" s="31" t="s">
        <v>5</v>
      </c>
      <c r="C47" s="22">
        <v>375</v>
      </c>
      <c r="D47" s="23">
        <v>3182</v>
      </c>
      <c r="E47" s="21">
        <f t="shared" si="0"/>
        <v>3557</v>
      </c>
      <c r="F47" s="24">
        <v>322276</v>
      </c>
      <c r="G47" s="35">
        <f t="shared" si="1"/>
        <v>1.1635989028038078</v>
      </c>
      <c r="H47" s="37">
        <f t="shared" si="2"/>
        <v>9.873524556591246</v>
      </c>
      <c r="I47" s="68">
        <f t="shared" si="3"/>
        <v>11.037123459395053</v>
      </c>
      <c r="J47" s="49">
        <v>90</v>
      </c>
      <c r="K47" s="45">
        <f t="shared" si="4"/>
        <v>0.2792637366729139</v>
      </c>
      <c r="L47" s="6"/>
      <c r="M47" s="6"/>
      <c r="N47" s="6"/>
      <c r="O47" s="6"/>
      <c r="P47" s="6"/>
    </row>
    <row r="48" spans="1:16" ht="15.75">
      <c r="A48" s="55">
        <v>40</v>
      </c>
      <c r="B48" s="34" t="s">
        <v>40</v>
      </c>
      <c r="C48" s="22">
        <v>212</v>
      </c>
      <c r="D48" s="23">
        <v>1504</v>
      </c>
      <c r="E48" s="21">
        <f t="shared" si="0"/>
        <v>1716</v>
      </c>
      <c r="F48" s="28">
        <v>130157</v>
      </c>
      <c r="G48" s="35">
        <f t="shared" si="1"/>
        <v>1.6288021389552618</v>
      </c>
      <c r="H48" s="37">
        <f t="shared" si="2"/>
        <v>11.555275551833555</v>
      </c>
      <c r="I48" s="68">
        <f t="shared" si="3"/>
        <v>13.184077690788817</v>
      </c>
      <c r="J48" s="50">
        <v>47</v>
      </c>
      <c r="K48" s="45">
        <f t="shared" si="4"/>
        <v>0.3611023609947986</v>
      </c>
      <c r="L48" s="5"/>
      <c r="M48" s="5"/>
      <c r="N48" s="5"/>
      <c r="O48" s="5"/>
      <c r="P48" s="5"/>
    </row>
    <row r="49" spans="1:16" ht="15.75">
      <c r="A49" s="54">
        <v>41</v>
      </c>
      <c r="B49" s="31" t="s">
        <v>3</v>
      </c>
      <c r="C49" s="22">
        <v>156</v>
      </c>
      <c r="D49" s="23">
        <v>1739</v>
      </c>
      <c r="E49" s="21">
        <f t="shared" si="0"/>
        <v>1895</v>
      </c>
      <c r="F49" s="24">
        <v>110825</v>
      </c>
      <c r="G49" s="35">
        <f t="shared" si="1"/>
        <v>1.4076246334310851</v>
      </c>
      <c r="H49" s="37">
        <f t="shared" si="2"/>
        <v>15.691405368824723</v>
      </c>
      <c r="I49" s="68">
        <f t="shared" si="3"/>
        <v>17.09903000225581</v>
      </c>
      <c r="J49" s="49">
        <v>37</v>
      </c>
      <c r="K49" s="45">
        <f t="shared" si="4"/>
        <v>0.3338596886983984</v>
      </c>
      <c r="L49" s="6"/>
      <c r="M49" s="6"/>
      <c r="N49" s="6"/>
      <c r="O49" s="6"/>
      <c r="P49" s="6"/>
    </row>
    <row r="50" spans="1:16" ht="15.75">
      <c r="A50" s="55">
        <v>42</v>
      </c>
      <c r="B50" s="31" t="s">
        <v>1</v>
      </c>
      <c r="C50" s="22">
        <v>264</v>
      </c>
      <c r="D50" s="23">
        <v>2868</v>
      </c>
      <c r="E50" s="21">
        <f t="shared" si="0"/>
        <v>3132</v>
      </c>
      <c r="F50" s="24">
        <v>178704</v>
      </c>
      <c r="G50" s="35">
        <f t="shared" si="1"/>
        <v>1.4773032500671501</v>
      </c>
      <c r="H50" s="37">
        <f t="shared" si="2"/>
        <v>16.04888530754768</v>
      </c>
      <c r="I50" s="68">
        <f t="shared" si="3"/>
        <v>17.52618855761483</v>
      </c>
      <c r="J50" s="49">
        <v>50</v>
      </c>
      <c r="K50" s="45">
        <f t="shared" si="4"/>
        <v>0.27979228220968755</v>
      </c>
      <c r="L50" s="6"/>
      <c r="M50" s="6"/>
      <c r="N50" s="6"/>
      <c r="O50" s="6"/>
      <c r="P50" s="6"/>
    </row>
    <row r="51" spans="1:16" ht="15.75">
      <c r="A51" s="54">
        <v>43</v>
      </c>
      <c r="B51" s="31" t="s">
        <v>0</v>
      </c>
      <c r="C51" s="22">
        <v>1492</v>
      </c>
      <c r="D51" s="23">
        <v>15012</v>
      </c>
      <c r="E51" s="21">
        <f t="shared" si="0"/>
        <v>16504</v>
      </c>
      <c r="F51" s="25">
        <v>930841</v>
      </c>
      <c r="G51" s="35">
        <f t="shared" si="1"/>
        <v>1.60285161483003</v>
      </c>
      <c r="H51" s="37">
        <f t="shared" si="2"/>
        <v>16.127351502565958</v>
      </c>
      <c r="I51" s="68">
        <f t="shared" si="3"/>
        <v>17.730203117395988</v>
      </c>
      <c r="J51" s="49">
        <v>374</v>
      </c>
      <c r="K51" s="45">
        <f t="shared" si="4"/>
        <v>0.4017872010364821</v>
      </c>
      <c r="L51" s="6"/>
      <c r="M51" s="6"/>
      <c r="N51" s="6"/>
      <c r="O51" s="6"/>
      <c r="P51" s="6"/>
    </row>
    <row r="52" spans="1:16" ht="16.5" thickBot="1">
      <c r="A52" s="55">
        <v>44</v>
      </c>
      <c r="B52" s="62" t="s">
        <v>6</v>
      </c>
      <c r="C52" s="29">
        <v>936</v>
      </c>
      <c r="D52" s="30">
        <v>12888</v>
      </c>
      <c r="E52" s="38">
        <f t="shared" si="0"/>
        <v>13824</v>
      </c>
      <c r="F52" s="63">
        <v>473948</v>
      </c>
      <c r="G52" s="36">
        <f t="shared" si="1"/>
        <v>1.9749002000219433</v>
      </c>
      <c r="H52" s="39">
        <f t="shared" si="2"/>
        <v>27.192856600302143</v>
      </c>
      <c r="I52" s="69">
        <f t="shared" si="3"/>
        <v>29.167756800324085</v>
      </c>
      <c r="J52" s="65">
        <v>175</v>
      </c>
      <c r="K52" s="48">
        <f t="shared" si="4"/>
        <v>0.3692388194485471</v>
      </c>
      <c r="L52" s="6"/>
      <c r="M52" s="6"/>
      <c r="N52" s="6"/>
      <c r="O52" s="6"/>
      <c r="P52" s="6"/>
    </row>
    <row r="53" spans="1:16" ht="16.5" thickBot="1">
      <c r="A53" s="56"/>
      <c r="B53" s="19" t="s">
        <v>52</v>
      </c>
      <c r="C53" s="42">
        <v>7227</v>
      </c>
      <c r="D53" s="41">
        <v>67313</v>
      </c>
      <c r="E53" s="41">
        <f>D53+C53</f>
        <v>74540</v>
      </c>
      <c r="F53" s="41">
        <f>SUM(F9:F52)</f>
        <v>5483566</v>
      </c>
      <c r="G53" s="43">
        <f t="shared" si="1"/>
        <v>1.3179379987402358</v>
      </c>
      <c r="H53" s="47">
        <f t="shared" si="2"/>
        <v>12.275406186412273</v>
      </c>
      <c r="I53" s="72">
        <f t="shared" si="3"/>
        <v>13.593344185152509</v>
      </c>
      <c r="J53" s="51">
        <f>SUM(J9:J52)</f>
        <v>1694</v>
      </c>
      <c r="K53" s="46">
        <f t="shared" si="4"/>
        <v>0.3089230621095834</v>
      </c>
      <c r="L53" s="5"/>
      <c r="M53" s="5"/>
      <c r="N53" s="5"/>
      <c r="O53" s="5"/>
      <c r="P53" s="5"/>
    </row>
    <row r="54" spans="2:16" ht="15.75">
      <c r="B54" s="18" t="s">
        <v>51</v>
      </c>
      <c r="C54" s="12"/>
      <c r="D54" s="13"/>
      <c r="E54" s="14"/>
      <c r="F54" s="12"/>
      <c r="G54" s="13"/>
      <c r="H54" s="8"/>
      <c r="I54" s="8"/>
      <c r="J54" s="5"/>
      <c r="K54" s="5"/>
      <c r="L54" s="5"/>
      <c r="M54" s="5"/>
      <c r="N54" s="5"/>
      <c r="O54" s="5"/>
      <c r="P54" s="5"/>
    </row>
    <row r="55" spans="2:16" ht="15.75">
      <c r="B55" s="1" t="s">
        <v>50</v>
      </c>
      <c r="C55" s="3"/>
      <c r="D55" s="3"/>
      <c r="E55" s="2"/>
      <c r="F55" s="3"/>
      <c r="G55" s="3"/>
      <c r="H55" s="2"/>
      <c r="I55" s="2"/>
      <c r="J55" s="5"/>
      <c r="K55" s="5"/>
      <c r="L55" s="5"/>
      <c r="M55" s="5"/>
      <c r="N55" s="5"/>
      <c r="O55" s="5"/>
      <c r="P55" s="5"/>
    </row>
    <row r="56" spans="2:9" ht="15.75">
      <c r="B56" s="1"/>
      <c r="D56" s="3"/>
      <c r="E56" s="2"/>
      <c r="G56" s="3"/>
      <c r="H56" s="2"/>
      <c r="I56" s="2"/>
    </row>
    <row r="57" spans="2:9" ht="15.75">
      <c r="B57" s="1"/>
      <c r="D57" s="3"/>
      <c r="E57" s="2"/>
      <c r="G57" s="3"/>
      <c r="H57" s="2"/>
      <c r="I57" s="2"/>
    </row>
    <row r="58" spans="2:9" ht="15.75">
      <c r="B58" s="2"/>
      <c r="C58" s="3"/>
      <c r="D58" s="3"/>
      <c r="E58" s="2"/>
      <c r="F58" s="3"/>
      <c r="G58" s="3"/>
      <c r="H58" s="2"/>
      <c r="I58" s="2"/>
    </row>
    <row r="59" spans="2:9" ht="15.75">
      <c r="B59" s="2"/>
      <c r="C59" s="3"/>
      <c r="D59" s="3"/>
      <c r="E59" s="2"/>
      <c r="F59" s="3"/>
      <c r="G59" s="3"/>
      <c r="H59" s="2"/>
      <c r="I59" s="2"/>
    </row>
    <row r="60" spans="2:9" ht="15.75">
      <c r="B60" s="2"/>
      <c r="C60" s="3"/>
      <c r="D60" s="3"/>
      <c r="E60" s="2"/>
      <c r="F60" s="3"/>
      <c r="G60" s="3"/>
      <c r="H60" s="2"/>
      <c r="I60" s="2"/>
    </row>
    <row r="61" spans="2:9" ht="15.75">
      <c r="B61" s="2"/>
      <c r="C61" s="3"/>
      <c r="D61" s="3"/>
      <c r="E61" s="2"/>
      <c r="F61" s="3"/>
      <c r="G61" s="3"/>
      <c r="H61" s="2"/>
      <c r="I61" s="2"/>
    </row>
    <row r="62" spans="2:9" ht="15.75">
      <c r="B62" s="2"/>
      <c r="C62" s="3"/>
      <c r="D62" s="3"/>
      <c r="E62" s="2"/>
      <c r="F62" s="3"/>
      <c r="G62" s="3"/>
      <c r="H62" s="2"/>
      <c r="I62" s="2"/>
    </row>
    <row r="63" spans="2:9" ht="15.75">
      <c r="B63" s="2"/>
      <c r="C63" s="3"/>
      <c r="D63" s="3"/>
      <c r="E63" s="2"/>
      <c r="F63" s="3"/>
      <c r="G63" s="3"/>
      <c r="H63" s="2"/>
      <c r="I63" s="2"/>
    </row>
    <row r="64" spans="2:9" ht="15.75">
      <c r="B64" s="2"/>
      <c r="C64" s="3"/>
      <c r="D64" s="3"/>
      <c r="E64" s="2"/>
      <c r="F64" s="3"/>
      <c r="G64" s="3"/>
      <c r="H64" s="2"/>
      <c r="I64" s="2"/>
    </row>
    <row r="65" spans="2:9" ht="15.75">
      <c r="B65" s="2"/>
      <c r="C65" s="3"/>
      <c r="D65" s="3"/>
      <c r="E65" s="2"/>
      <c r="F65" s="3"/>
      <c r="G65" s="3"/>
      <c r="H65" s="2"/>
      <c r="I65" s="2"/>
    </row>
    <row r="66" spans="2:9" ht="15.75">
      <c r="B66" s="2"/>
      <c r="C66" s="3"/>
      <c r="D66" s="3"/>
      <c r="E66" s="2"/>
      <c r="F66" s="3"/>
      <c r="G66" s="3"/>
      <c r="H66" s="2"/>
      <c r="I66" s="2"/>
    </row>
    <row r="67" spans="2:9" ht="15.75">
      <c r="B67" s="2"/>
      <c r="C67" s="3"/>
      <c r="D67" s="3"/>
      <c r="E67" s="2"/>
      <c r="F67" s="3"/>
      <c r="G67" s="3"/>
      <c r="H67" s="2"/>
      <c r="I67" s="2"/>
    </row>
  </sheetData>
  <sheetProtection/>
  <mergeCells count="10">
    <mergeCell ref="H1:I1"/>
    <mergeCell ref="K4:K7"/>
    <mergeCell ref="B3:I3"/>
    <mergeCell ref="A4:A7"/>
    <mergeCell ref="C6:E6"/>
    <mergeCell ref="G6:I6"/>
    <mergeCell ref="J4:J7"/>
    <mergeCell ref="B4:B7"/>
    <mergeCell ref="F6:F7"/>
    <mergeCell ref="C4:I5"/>
  </mergeCells>
  <printOptions/>
  <pageMargins left="0.75" right="0.75" top="1" bottom="1" header="0.5" footer="0.5"/>
  <pageSetup fitToHeight="1" fitToWidth="1" horizontalDpi="600" verticalDpi="600" orientation="portrait" paperSize="8" r:id="rId1"/>
  <rowBreaks count="1" manualBreakCount="1">
    <brk id="2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Шишкин Евгений Юрьевич</cp:lastModifiedBy>
  <cp:lastPrinted>2016-12-08T09:23:05Z</cp:lastPrinted>
  <dcterms:created xsi:type="dcterms:W3CDTF">1996-10-08T23:32:33Z</dcterms:created>
  <dcterms:modified xsi:type="dcterms:W3CDTF">2016-12-12T11:49:08Z</dcterms:modified>
  <cp:category/>
  <cp:version/>
  <cp:contentType/>
  <cp:contentStatus/>
</cp:coreProperties>
</file>